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tut8\OneDrive\デスクトップ\the blog\"/>
    </mc:Choice>
  </mc:AlternateContent>
  <xr:revisionPtr revIDLastSave="0" documentId="13_ncr:1_{9529F20C-7E69-4250-A4AB-3D3EE830D843}" xr6:coauthVersionLast="47" xr6:coauthVersionMax="47" xr10:uidLastSave="{00000000-0000-0000-0000-000000000000}"/>
  <bookViews>
    <workbookView xWindow="-110" yWindow="-110" windowWidth="19420" windowHeight="10420" xr2:uid="{8AC00F70-3ADB-4C77-A18B-C05661CC4702}"/>
  </bookViews>
  <sheets>
    <sheet name="dec jan" sheetId="1" r:id="rId1"/>
    <sheet name="monthly total spending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4" l="1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B14" i="4"/>
  <c r="S3" i="4"/>
  <c r="S14" i="4" s="1"/>
  <c r="S4" i="4"/>
  <c r="S5" i="4"/>
  <c r="S6" i="4"/>
  <c r="S7" i="4"/>
  <c r="S8" i="4"/>
  <c r="S9" i="4"/>
  <c r="S10" i="4"/>
  <c r="S11" i="4"/>
  <c r="S12" i="4"/>
  <c r="S13" i="4"/>
  <c r="S2" i="4"/>
  <c r="E13" i="1"/>
  <c r="E20" i="1" s="1"/>
  <c r="G20" i="1"/>
  <c r="H20" i="1"/>
  <c r="I20" i="1"/>
  <c r="C20" i="1" s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F20" i="1"/>
  <c r="D13" i="1"/>
  <c r="D15" i="1" s="1"/>
  <c r="C13" i="1"/>
  <c r="I13" i="1"/>
  <c r="F13" i="1"/>
  <c r="D5" i="1"/>
  <c r="G13" i="1"/>
  <c r="H13" i="1"/>
  <c r="E3" i="1"/>
  <c r="X13" i="1"/>
  <c r="W13" i="1"/>
  <c r="V13" i="1"/>
  <c r="U13" i="1"/>
  <c r="T13" i="1"/>
  <c r="S13" i="1"/>
  <c r="R13" i="1"/>
  <c r="Q13" i="1"/>
  <c r="P13" i="1"/>
  <c r="O13" i="1"/>
  <c r="N13" i="1"/>
  <c r="M13" i="1"/>
  <c r="L13" i="1"/>
  <c r="K13" i="1"/>
  <c r="J13" i="1"/>
  <c r="D20" i="1" l="1"/>
  <c r="C15" i="1"/>
  <c r="E15" i="1"/>
</calcChain>
</file>

<file path=xl/sharedStrings.xml><?xml version="1.0" encoding="utf-8"?>
<sst xmlns="http://schemas.openxmlformats.org/spreadsheetml/2006/main" count="79" uniqueCount="42">
  <si>
    <t>wallet</t>
    <phoneticPr fontId="2"/>
  </si>
  <si>
    <t>bank</t>
    <phoneticPr fontId="2"/>
  </si>
  <si>
    <t>restaurant</t>
    <phoneticPr fontId="2"/>
  </si>
  <si>
    <t>hair</t>
    <phoneticPr fontId="2"/>
  </si>
  <si>
    <t>travel</t>
    <phoneticPr fontId="2"/>
  </si>
  <si>
    <t>café</t>
    <phoneticPr fontId="2"/>
  </si>
  <si>
    <t>laundry</t>
    <phoneticPr fontId="2"/>
  </si>
  <si>
    <t>other</t>
    <phoneticPr fontId="2"/>
  </si>
  <si>
    <t>appliances</t>
    <phoneticPr fontId="2"/>
  </si>
  <si>
    <t>book</t>
    <phoneticPr fontId="2"/>
  </si>
  <si>
    <t>phone</t>
    <phoneticPr fontId="2"/>
  </si>
  <si>
    <t>rent</t>
    <phoneticPr fontId="2"/>
  </si>
  <si>
    <t>tax</t>
    <phoneticPr fontId="2"/>
  </si>
  <si>
    <t>balance</t>
    <phoneticPr fontId="2"/>
  </si>
  <si>
    <t>withdraw</t>
    <phoneticPr fontId="2"/>
  </si>
  <si>
    <t>diff</t>
    <phoneticPr fontId="2"/>
  </si>
  <si>
    <t>can't identify</t>
    <phoneticPr fontId="2"/>
  </si>
  <si>
    <t>income</t>
    <phoneticPr fontId="2"/>
  </si>
  <si>
    <t>total</t>
    <phoneticPr fontId="2"/>
  </si>
  <si>
    <t>netflix</t>
    <phoneticPr fontId="2"/>
  </si>
  <si>
    <t>card</t>
    <phoneticPr fontId="2"/>
  </si>
  <si>
    <t>pay card</t>
    <phoneticPr fontId="2"/>
  </si>
  <si>
    <t>clothes</t>
    <phoneticPr fontId="2"/>
  </si>
  <si>
    <t>grocery</t>
    <phoneticPr fontId="2"/>
  </si>
  <si>
    <t>cash</t>
    <phoneticPr fontId="2"/>
  </si>
  <si>
    <t>utilities</t>
  </si>
  <si>
    <t>supplement</t>
  </si>
  <si>
    <t xml:space="preserve">card </t>
    <phoneticPr fontId="2"/>
  </si>
  <si>
    <t>gym</t>
    <phoneticPr fontId="2"/>
  </si>
  <si>
    <t>actual</t>
    <phoneticPr fontId="2"/>
  </si>
  <si>
    <t>Jan</t>
    <phoneticPr fontId="2"/>
  </si>
  <si>
    <t>Feb</t>
    <phoneticPr fontId="2"/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</si>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</sst>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0" fontId="1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38" fontId="0" fillId="0" borderId="0" xfId="1" applyNumberFormat="1" applyFont="1">
      <alignment vertical="center"/>
    </xf>
    <xf numFmtId="14" fontId="0" fillId="0" borderId="0" xfId="0" applyNumberFormat="1">
      <alignment vertical="center"/>
    </xf>
    <xf numFmtId="38" fontId="3" fillId="0" borderId="0" xfId="1" applyNumberFormat="1" applyFont="1">
      <alignment vertical="center"/>
    </xf>
    <xf numFmtId="38" fontId="0" fillId="0" borderId="0" xfId="1" applyNumberFormat="1" applyFont="1" applyFill="1">
      <alignment vertical="center"/>
    </xf>
    <xf numFmtId="0" fontId="3" fillId="0" borderId="0" xfId="0" applyFont="1">
      <alignment vertical="center"/>
    </xf>
    <xf numFmtId="14" fontId="3" fillId="0" borderId="0" xfId="0" applyNumberFormat="1" applyFont="1">
      <alignment vertical="center"/>
    </xf>
    <xf numFmtId="38" fontId="0" fillId="0" borderId="0" xfId="1" applyNumberFormat="1" applyFont="1" applyAlignment="1">
      <alignment vertical="center" wrapText="1"/>
    </xf>
  </cellXfs>
  <cellStyles count="2">
    <cellStyle name="桁区切り [0.00]" xfId="1" builtinId="3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522A9-404C-4BE4-8FAD-C7591BEE849B}">
  <dimension ref="A1:X20"/>
  <sheetViews>
    <sheetView tabSelected="1" zoomScale="55" zoomScaleNormal="55" workbookViewId="0">
      <selection activeCell="W13" sqref="W13"/>
    </sheetView>
  </sheetViews>
  <sheetFormatPr defaultRowHeight="18" x14ac:dyDescent="0.55000000000000004"/>
  <cols>
    <col min="1" max="1" width="13.5" customWidth="1"/>
    <col min="2" max="2" width="11.6640625" customWidth="1"/>
    <col min="4" max="4" width="12.5" customWidth="1"/>
  </cols>
  <sheetData>
    <row r="1" spans="1:24" x14ac:dyDescent="0.55000000000000004">
      <c r="F1" t="s">
        <v>24</v>
      </c>
      <c r="G1" t="s">
        <v>1</v>
      </c>
      <c r="H1" t="s">
        <v>27</v>
      </c>
      <c r="I1" t="s">
        <v>24</v>
      </c>
      <c r="J1" t="s">
        <v>24</v>
      </c>
      <c r="K1" t="s">
        <v>24</v>
      </c>
      <c r="L1" t="s">
        <v>24</v>
      </c>
      <c r="M1" t="s">
        <v>24</v>
      </c>
      <c r="N1" t="s">
        <v>24</v>
      </c>
      <c r="O1" t="s">
        <v>24</v>
      </c>
      <c r="P1" t="s">
        <v>24</v>
      </c>
      <c r="Q1" t="s">
        <v>24</v>
      </c>
      <c r="R1" t="s">
        <v>1</v>
      </c>
      <c r="S1" t="s">
        <v>1</v>
      </c>
      <c r="T1" t="s">
        <v>1</v>
      </c>
      <c r="U1" t="s">
        <v>1</v>
      </c>
      <c r="V1" t="s">
        <v>1</v>
      </c>
      <c r="W1" t="s">
        <v>20</v>
      </c>
      <c r="X1" t="s">
        <v>20</v>
      </c>
    </row>
    <row r="2" spans="1:24" x14ac:dyDescent="0.55000000000000004">
      <c r="C2" s="1" t="s">
        <v>0</v>
      </c>
      <c r="D2" s="1" t="s">
        <v>1</v>
      </c>
      <c r="E2" s="1" t="s">
        <v>20</v>
      </c>
      <c r="F2" t="s">
        <v>23</v>
      </c>
      <c r="G2" s="1" t="s">
        <v>23</v>
      </c>
      <c r="H2" s="1" t="s">
        <v>23</v>
      </c>
      <c r="I2" t="s">
        <v>2</v>
      </c>
      <c r="J2" t="s">
        <v>28</v>
      </c>
      <c r="K2" t="s">
        <v>25</v>
      </c>
      <c r="L2" t="s">
        <v>3</v>
      </c>
      <c r="M2" t="s">
        <v>22</v>
      </c>
      <c r="N2" t="s">
        <v>4</v>
      </c>
      <c r="O2" t="s">
        <v>5</v>
      </c>
      <c r="P2" t="s">
        <v>6</v>
      </c>
      <c r="Q2" t="s">
        <v>7</v>
      </c>
      <c r="R2" t="s">
        <v>19</v>
      </c>
      <c r="S2" t="s">
        <v>26</v>
      </c>
      <c r="T2" t="s">
        <v>8</v>
      </c>
      <c r="U2" t="s">
        <v>9</v>
      </c>
      <c r="V2" t="s">
        <v>10</v>
      </c>
      <c r="W2" t="s">
        <v>11</v>
      </c>
      <c r="X2" t="s">
        <v>12</v>
      </c>
    </row>
    <row r="3" spans="1:24" x14ac:dyDescent="0.55000000000000004">
      <c r="A3" s="2">
        <v>45649</v>
      </c>
      <c r="B3" t="s">
        <v>13</v>
      </c>
      <c r="C3" s="1">
        <v>23571</v>
      </c>
      <c r="D3" s="1">
        <v>2898000</v>
      </c>
      <c r="E3" s="1">
        <f>-10000</f>
        <v>-10000</v>
      </c>
    </row>
    <row r="4" spans="1:24" x14ac:dyDescent="0.55000000000000004">
      <c r="A4" t="s">
        <v>14</v>
      </c>
      <c r="C4" s="1">
        <v>30000</v>
      </c>
      <c r="D4" s="1">
        <v>-30000</v>
      </c>
      <c r="E4" s="1"/>
      <c r="F4" s="1">
        <v>1017</v>
      </c>
      <c r="G4" s="1"/>
      <c r="H4" s="1"/>
      <c r="I4" s="1">
        <v>800</v>
      </c>
      <c r="J4">
        <v>600</v>
      </c>
      <c r="K4" s="1"/>
      <c r="L4" s="1">
        <v>4200</v>
      </c>
      <c r="M4" s="1"/>
      <c r="N4" s="1">
        <v>100</v>
      </c>
      <c r="R4" s="1">
        <v>1500</v>
      </c>
      <c r="S4" s="1"/>
      <c r="T4" s="1"/>
      <c r="U4" s="1"/>
    </row>
    <row r="5" spans="1:24" x14ac:dyDescent="0.55000000000000004">
      <c r="A5" t="s">
        <v>21</v>
      </c>
      <c r="D5" s="1">
        <f>-E5</f>
        <v>-10000</v>
      </c>
      <c r="E5" s="1">
        <v>10000</v>
      </c>
      <c r="F5" s="1">
        <v>575</v>
      </c>
      <c r="G5" s="1"/>
      <c r="H5" s="1"/>
      <c r="I5" s="1">
        <v>800</v>
      </c>
      <c r="J5" s="1"/>
      <c r="K5" s="1"/>
      <c r="L5" s="1"/>
      <c r="M5" s="1"/>
      <c r="N5" s="1">
        <v>380</v>
      </c>
      <c r="R5" s="1"/>
      <c r="S5" s="1"/>
      <c r="T5" s="1"/>
      <c r="U5" s="1"/>
    </row>
    <row r="6" spans="1:24" x14ac:dyDescent="0.55000000000000004">
      <c r="A6" t="s">
        <v>17</v>
      </c>
      <c r="C6" s="1"/>
      <c r="D6" s="1">
        <v>220300</v>
      </c>
      <c r="E6" s="1"/>
      <c r="F6" s="1">
        <v>831</v>
      </c>
      <c r="G6" s="1"/>
      <c r="H6" s="1"/>
      <c r="I6" s="1">
        <v>1080</v>
      </c>
      <c r="J6" s="1"/>
      <c r="K6" s="1"/>
      <c r="L6" s="1"/>
      <c r="M6" s="1"/>
      <c r="N6" s="1"/>
      <c r="O6" s="1">
        <v>1010</v>
      </c>
      <c r="R6" s="1"/>
      <c r="S6" s="1"/>
      <c r="T6" s="1"/>
      <c r="U6" s="1"/>
      <c r="V6" s="1"/>
      <c r="W6" s="1"/>
    </row>
    <row r="7" spans="1:24" x14ac:dyDescent="0.55000000000000004">
      <c r="F7" s="1">
        <v>534</v>
      </c>
      <c r="G7" s="1"/>
      <c r="H7" s="1"/>
      <c r="I7" s="1">
        <v>630</v>
      </c>
      <c r="J7" s="1"/>
      <c r="K7" s="1"/>
      <c r="L7" s="1"/>
      <c r="M7" s="1"/>
      <c r="N7" s="1"/>
      <c r="O7" s="1"/>
      <c r="R7" s="1"/>
      <c r="S7" s="1"/>
      <c r="T7" s="1"/>
      <c r="U7" s="1"/>
      <c r="W7" s="1"/>
    </row>
    <row r="8" spans="1:24" x14ac:dyDescent="0.55000000000000004">
      <c r="C8" s="1"/>
      <c r="D8" s="1"/>
      <c r="E8" s="1"/>
      <c r="F8" s="1">
        <v>1542</v>
      </c>
      <c r="G8" s="1"/>
      <c r="H8" s="1"/>
      <c r="I8" s="1">
        <v>700</v>
      </c>
      <c r="J8" s="1"/>
      <c r="K8" s="1"/>
      <c r="L8" s="1"/>
      <c r="M8" s="1"/>
      <c r="N8" s="1"/>
      <c r="O8" s="1"/>
      <c r="R8" s="1"/>
      <c r="S8" s="1"/>
      <c r="T8" s="1"/>
      <c r="U8" s="1"/>
      <c r="W8" s="1"/>
    </row>
    <row r="9" spans="1:24" x14ac:dyDescent="0.55000000000000004">
      <c r="C9" s="1"/>
      <c r="D9" s="1"/>
      <c r="E9" s="1"/>
      <c r="F9" s="1">
        <v>2109</v>
      </c>
      <c r="G9" s="1"/>
      <c r="H9" s="1"/>
      <c r="I9" s="1"/>
      <c r="J9" s="1"/>
      <c r="K9" s="1"/>
      <c r="L9" s="1"/>
      <c r="M9" s="1"/>
      <c r="N9" s="1"/>
      <c r="O9" s="1"/>
      <c r="R9" s="1"/>
      <c r="S9" s="1"/>
      <c r="T9" s="1"/>
      <c r="U9" s="1"/>
      <c r="V9" s="1">
        <v>25423</v>
      </c>
      <c r="W9" s="1"/>
    </row>
    <row r="10" spans="1:24" x14ac:dyDescent="0.55000000000000004">
      <c r="B10" s="2"/>
      <c r="C10" s="1"/>
      <c r="D10" s="1"/>
      <c r="E10" s="1"/>
      <c r="F10" s="1">
        <v>553</v>
      </c>
      <c r="G10" s="1"/>
      <c r="H10" s="1"/>
      <c r="I10" s="1"/>
      <c r="J10" s="1"/>
      <c r="K10" s="1"/>
      <c r="L10" s="1"/>
      <c r="M10" s="1"/>
      <c r="N10" s="1"/>
      <c r="O10" s="1"/>
      <c r="R10" s="1"/>
      <c r="S10" s="1"/>
      <c r="T10" s="1"/>
      <c r="U10" s="1"/>
      <c r="V10" s="1"/>
      <c r="W10" s="1"/>
    </row>
    <row r="11" spans="1:24" x14ac:dyDescent="0.55000000000000004">
      <c r="F11" s="1">
        <v>2464</v>
      </c>
      <c r="G11" s="1"/>
      <c r="H11" s="1"/>
      <c r="I11" s="1"/>
      <c r="J11" s="1"/>
      <c r="K11" s="1"/>
      <c r="L11" s="1"/>
      <c r="M11" s="1"/>
      <c r="N11" s="1"/>
      <c r="R11" s="1"/>
      <c r="S11" s="1"/>
      <c r="T11" s="1"/>
      <c r="U11" s="1"/>
    </row>
    <row r="12" spans="1:24" x14ac:dyDescent="0.55000000000000004">
      <c r="F12" s="1"/>
      <c r="G12" s="1"/>
      <c r="H12" s="1"/>
      <c r="I12" s="1"/>
      <c r="J12" s="1"/>
      <c r="K12" s="1"/>
      <c r="L12" s="1"/>
      <c r="M12" s="1"/>
      <c r="N12" s="1"/>
      <c r="R12" s="1"/>
      <c r="S12" s="1"/>
      <c r="T12" s="1"/>
      <c r="U12" s="1"/>
    </row>
    <row r="13" spans="1:24" s="5" customFormat="1" x14ac:dyDescent="0.55000000000000004">
      <c r="A13" s="6">
        <v>45657</v>
      </c>
      <c r="B13" s="5" t="s">
        <v>18</v>
      </c>
      <c r="C13" s="3">
        <f>C3+C4-SUM(I13:Q13)-F13</f>
        <v>33646</v>
      </c>
      <c r="D13" s="3">
        <f>SUM(D3:D6)-SUM(R13:V13)-G13</f>
        <v>3051377</v>
      </c>
      <c r="E13" s="3">
        <f>SUM(E3:E6)-SUM(W13:X13)-H13</f>
        <v>0</v>
      </c>
      <c r="F13" s="3">
        <f>SUM(F4:F12)</f>
        <v>9625</v>
      </c>
      <c r="G13" s="3">
        <f t="shared" ref="G13:H13" si="0">SUM(G4:G12)</f>
        <v>0</v>
      </c>
      <c r="H13" s="3">
        <f t="shared" si="0"/>
        <v>0</v>
      </c>
      <c r="I13" s="3">
        <f>SUM(I4:I12)</f>
        <v>4010</v>
      </c>
      <c r="J13" s="3">
        <f>SUM(J4:J12)</f>
        <v>600</v>
      </c>
      <c r="K13" s="3">
        <f t="shared" ref="K13:X13" si="1">SUM(K4:K12)</f>
        <v>0</v>
      </c>
      <c r="L13" s="3">
        <f t="shared" si="1"/>
        <v>4200</v>
      </c>
      <c r="M13" s="3">
        <f t="shared" si="1"/>
        <v>0</v>
      </c>
      <c r="N13" s="3">
        <f t="shared" si="1"/>
        <v>480</v>
      </c>
      <c r="O13" s="3">
        <f t="shared" si="1"/>
        <v>1010</v>
      </c>
      <c r="P13" s="3">
        <f t="shared" si="1"/>
        <v>0</v>
      </c>
      <c r="Q13" s="3">
        <f t="shared" si="1"/>
        <v>0</v>
      </c>
      <c r="R13" s="3">
        <f>SUM(R4:R12)</f>
        <v>1500</v>
      </c>
      <c r="S13" s="3">
        <f>SUM(S4:S12)</f>
        <v>0</v>
      </c>
      <c r="T13" s="3">
        <f>SUM(T4:T12)</f>
        <v>0</v>
      </c>
      <c r="U13" s="3">
        <f>SUM(U4:U12)</f>
        <v>0</v>
      </c>
      <c r="V13" s="3">
        <f t="shared" si="1"/>
        <v>25423</v>
      </c>
      <c r="W13" s="3">
        <f t="shared" si="1"/>
        <v>0</v>
      </c>
      <c r="X13" s="3">
        <f t="shared" si="1"/>
        <v>0</v>
      </c>
    </row>
    <row r="14" spans="1:24" x14ac:dyDescent="0.55000000000000004">
      <c r="A14" t="s">
        <v>29</v>
      </c>
      <c r="C14" s="1">
        <v>32444</v>
      </c>
      <c r="D14" s="1">
        <v>3051377</v>
      </c>
      <c r="E14" s="1">
        <v>0</v>
      </c>
      <c r="F14" s="1"/>
      <c r="G14" s="1"/>
      <c r="H14" s="1"/>
      <c r="I14" s="1"/>
      <c r="J14" s="1"/>
      <c r="K14" s="1"/>
      <c r="L14" s="1"/>
      <c r="M14" s="1"/>
      <c r="N14" s="1"/>
      <c r="R14" s="1"/>
      <c r="S14" s="1"/>
      <c r="T14" s="1"/>
      <c r="U14" s="1"/>
    </row>
    <row r="15" spans="1:24" x14ac:dyDescent="0.55000000000000004">
      <c r="A15" t="s">
        <v>15</v>
      </c>
      <c r="B15" t="s">
        <v>16</v>
      </c>
      <c r="C15" s="4">
        <f>C14-C13</f>
        <v>-1202</v>
      </c>
      <c r="D15" s="4">
        <f>D14-D13</f>
        <v>0</v>
      </c>
      <c r="E15" s="4">
        <f>E14-E13</f>
        <v>0</v>
      </c>
      <c r="F15" s="1"/>
      <c r="G15" s="1"/>
      <c r="H15" s="1"/>
      <c r="I15" s="1"/>
      <c r="J15" s="1"/>
      <c r="K15" s="1"/>
      <c r="L15" s="1"/>
      <c r="M15" s="1"/>
      <c r="N15" s="1"/>
      <c r="R15" s="1"/>
      <c r="S15" s="1"/>
      <c r="T15" s="1"/>
      <c r="U15" s="1"/>
    </row>
    <row r="16" spans="1:24" x14ac:dyDescent="0.55000000000000004">
      <c r="F16" s="1">
        <v>170</v>
      </c>
    </row>
    <row r="17" spans="1:24" x14ac:dyDescent="0.55000000000000004">
      <c r="F17" s="1">
        <v>643</v>
      </c>
    </row>
    <row r="18" spans="1:24" x14ac:dyDescent="0.55000000000000004">
      <c r="F18" s="1">
        <v>1755</v>
      </c>
    </row>
    <row r="19" spans="1:24" x14ac:dyDescent="0.55000000000000004">
      <c r="F19" s="1">
        <v>1132</v>
      </c>
    </row>
    <row r="20" spans="1:24" s="5" customFormat="1" x14ac:dyDescent="0.55000000000000004">
      <c r="A20" s="6">
        <v>45662</v>
      </c>
      <c r="C20" s="3">
        <f>C14-SUM(I20:Q20)-F20</f>
        <v>28744</v>
      </c>
      <c r="D20" s="3">
        <f>SUM(D13)-SUM(R20:V20)-G20</f>
        <v>3051377</v>
      </c>
      <c r="E20" s="3">
        <f>SUM(E13)-SUM(W20:X20)-H20</f>
        <v>0</v>
      </c>
      <c r="F20" s="3">
        <f>SUM(F15:F19)</f>
        <v>3700</v>
      </c>
      <c r="G20" s="3">
        <f t="shared" ref="G20:X20" si="2">SUM(G15:G19)</f>
        <v>0</v>
      </c>
      <c r="H20" s="3">
        <f t="shared" si="2"/>
        <v>0</v>
      </c>
      <c r="I20" s="3">
        <f t="shared" si="2"/>
        <v>0</v>
      </c>
      <c r="J20" s="3">
        <f t="shared" si="2"/>
        <v>0</v>
      </c>
      <c r="K20" s="3">
        <f t="shared" si="2"/>
        <v>0</v>
      </c>
      <c r="L20" s="3">
        <f t="shared" si="2"/>
        <v>0</v>
      </c>
      <c r="M20" s="3">
        <f t="shared" si="2"/>
        <v>0</v>
      </c>
      <c r="N20" s="3">
        <f t="shared" si="2"/>
        <v>0</v>
      </c>
      <c r="O20" s="3">
        <f t="shared" si="2"/>
        <v>0</v>
      </c>
      <c r="P20" s="3">
        <f t="shared" si="2"/>
        <v>0</v>
      </c>
      <c r="Q20" s="3">
        <f t="shared" si="2"/>
        <v>0</v>
      </c>
      <c r="R20" s="3">
        <f t="shared" si="2"/>
        <v>0</v>
      </c>
      <c r="S20" s="3">
        <f t="shared" si="2"/>
        <v>0</v>
      </c>
      <c r="T20" s="3">
        <f t="shared" si="2"/>
        <v>0</v>
      </c>
      <c r="U20" s="3">
        <f t="shared" si="2"/>
        <v>0</v>
      </c>
      <c r="V20" s="3">
        <f t="shared" si="2"/>
        <v>0</v>
      </c>
      <c r="W20" s="3">
        <f t="shared" si="2"/>
        <v>0</v>
      </c>
      <c r="X20" s="3">
        <f t="shared" si="2"/>
        <v>0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94F3F-2B4D-4BBB-BFAC-4BEC976116FD}">
  <dimension ref="A1:S14"/>
  <sheetViews>
    <sheetView zoomScale="70" zoomScaleNormal="70" workbookViewId="0">
      <selection activeCell="X7" sqref="X7"/>
    </sheetView>
  </sheetViews>
  <sheetFormatPr defaultRowHeight="18" x14ac:dyDescent="0.55000000000000004"/>
  <cols>
    <col min="2" max="2" width="7.33203125" bestFit="1" customWidth="1"/>
    <col min="3" max="3" width="9.9140625" bestFit="1" customWidth="1"/>
    <col min="4" max="4" width="5" bestFit="1" customWidth="1"/>
    <col min="5" max="5" width="7.5" bestFit="1" customWidth="1"/>
    <col min="6" max="6" width="5" bestFit="1" customWidth="1"/>
    <col min="7" max="7" width="7.33203125" bestFit="1" customWidth="1"/>
    <col min="8" max="8" width="6.4140625" bestFit="1" customWidth="1"/>
    <col min="9" max="9" width="5" bestFit="1" customWidth="1"/>
    <col min="10" max="10" width="7.5" bestFit="1" customWidth="1"/>
    <col min="11" max="11" width="5.58203125" bestFit="1" customWidth="1"/>
    <col min="12" max="12" width="6.5" bestFit="1" customWidth="1"/>
    <col min="13" max="13" width="11.25" bestFit="1" customWidth="1"/>
    <col min="14" max="14" width="10.4140625" bestFit="1" customWidth="1"/>
    <col min="15" max="15" width="5.33203125" bestFit="1" customWidth="1"/>
    <col min="16" max="16" width="6.5" bestFit="1" customWidth="1"/>
    <col min="17" max="18" width="6.4140625" bestFit="1" customWidth="1"/>
    <col min="19" max="19" width="7.4140625" bestFit="1" customWidth="1"/>
  </cols>
  <sheetData>
    <row r="1" spans="1:19" x14ac:dyDescent="0.55000000000000004">
      <c r="B1" s="1" t="s">
        <v>23</v>
      </c>
      <c r="C1" t="s">
        <v>2</v>
      </c>
      <c r="D1" t="s">
        <v>28</v>
      </c>
      <c r="E1" t="s">
        <v>25</v>
      </c>
      <c r="F1" t="s">
        <v>3</v>
      </c>
      <c r="G1" t="s">
        <v>22</v>
      </c>
      <c r="H1" t="s">
        <v>4</v>
      </c>
      <c r="I1" t="s">
        <v>5</v>
      </c>
      <c r="J1" t="s">
        <v>6</v>
      </c>
      <c r="K1" t="s">
        <v>7</v>
      </c>
      <c r="L1" t="s">
        <v>19</v>
      </c>
      <c r="M1" t="s">
        <v>26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18</v>
      </c>
    </row>
    <row r="2" spans="1:19" x14ac:dyDescent="0.55000000000000004">
      <c r="A2" t="s">
        <v>30</v>
      </c>
      <c r="B2" s="7">
        <v>250</v>
      </c>
      <c r="C2" s="7">
        <v>120</v>
      </c>
      <c r="D2" s="7">
        <v>40</v>
      </c>
      <c r="E2" s="7">
        <v>100</v>
      </c>
      <c r="F2" s="7">
        <v>30</v>
      </c>
      <c r="G2" s="7">
        <v>50</v>
      </c>
      <c r="H2" s="7">
        <v>200</v>
      </c>
      <c r="I2" s="7">
        <v>25</v>
      </c>
      <c r="J2" s="7">
        <v>10</v>
      </c>
      <c r="K2" s="7">
        <v>60</v>
      </c>
      <c r="L2" s="7">
        <v>15</v>
      </c>
      <c r="M2" s="7">
        <v>20</v>
      </c>
      <c r="N2" s="7">
        <v>100</v>
      </c>
      <c r="O2" s="7">
        <v>15</v>
      </c>
      <c r="P2" s="7">
        <v>50</v>
      </c>
      <c r="Q2" s="7">
        <v>800</v>
      </c>
      <c r="R2" s="7">
        <v>100</v>
      </c>
      <c r="S2" s="1">
        <f>SUM(B2:R2)</f>
        <v>1985</v>
      </c>
    </row>
    <row r="3" spans="1:19" x14ac:dyDescent="0.55000000000000004">
      <c r="A3" t="s">
        <v>31</v>
      </c>
      <c r="B3" s="7">
        <v>260</v>
      </c>
      <c r="C3" s="7">
        <v>150</v>
      </c>
      <c r="D3" s="7">
        <v>40</v>
      </c>
      <c r="E3" s="7">
        <v>95</v>
      </c>
      <c r="F3" s="7">
        <v>25</v>
      </c>
      <c r="G3" s="7">
        <v>70</v>
      </c>
      <c r="H3" s="7">
        <v>150</v>
      </c>
      <c r="I3" s="7">
        <v>30</v>
      </c>
      <c r="J3" s="7">
        <v>15</v>
      </c>
      <c r="K3" s="7">
        <v>50</v>
      </c>
      <c r="L3" s="7">
        <v>15</v>
      </c>
      <c r="M3" s="7">
        <v>30</v>
      </c>
      <c r="N3" s="7">
        <v>80</v>
      </c>
      <c r="O3" s="7">
        <v>10</v>
      </c>
      <c r="P3" s="7">
        <v>50</v>
      </c>
      <c r="Q3" s="7">
        <v>800</v>
      </c>
      <c r="R3" s="7">
        <v>110</v>
      </c>
      <c r="S3" s="1">
        <f t="shared" ref="S3:S13" si="0">SUM(B3:R3)</f>
        <v>1980</v>
      </c>
    </row>
    <row r="4" spans="1:19" x14ac:dyDescent="0.55000000000000004">
      <c r="A4" t="s">
        <v>32</v>
      </c>
      <c r="B4" s="7">
        <v>240</v>
      </c>
      <c r="C4" s="7">
        <v>110</v>
      </c>
      <c r="D4" s="7">
        <v>40</v>
      </c>
      <c r="E4" s="7">
        <v>110</v>
      </c>
      <c r="F4" s="7">
        <v>40</v>
      </c>
      <c r="G4" s="7">
        <v>60</v>
      </c>
      <c r="H4" s="7">
        <v>300</v>
      </c>
      <c r="I4" s="7">
        <v>20</v>
      </c>
      <c r="J4" s="7">
        <v>15</v>
      </c>
      <c r="K4" s="7">
        <v>40</v>
      </c>
      <c r="L4" s="7">
        <v>15</v>
      </c>
      <c r="M4" s="7">
        <v>25</v>
      </c>
      <c r="N4" s="7">
        <v>120</v>
      </c>
      <c r="O4" s="7">
        <v>20</v>
      </c>
      <c r="P4" s="7">
        <v>50</v>
      </c>
      <c r="Q4" s="7">
        <v>800</v>
      </c>
      <c r="R4" s="7">
        <v>90</v>
      </c>
      <c r="S4" s="1">
        <f t="shared" si="0"/>
        <v>2095</v>
      </c>
    </row>
    <row r="5" spans="1:19" x14ac:dyDescent="0.55000000000000004">
      <c r="A5" t="s">
        <v>33</v>
      </c>
      <c r="B5" s="7">
        <v>270</v>
      </c>
      <c r="C5" s="7">
        <v>140</v>
      </c>
      <c r="D5" s="7">
        <v>45</v>
      </c>
      <c r="E5" s="7">
        <v>105</v>
      </c>
      <c r="F5" s="7">
        <v>35</v>
      </c>
      <c r="G5" s="7">
        <v>40</v>
      </c>
      <c r="H5" s="7">
        <v>180</v>
      </c>
      <c r="I5" s="7">
        <v>40</v>
      </c>
      <c r="J5" s="7">
        <v>12</v>
      </c>
      <c r="K5" s="7">
        <v>70</v>
      </c>
      <c r="L5" s="7">
        <v>15</v>
      </c>
      <c r="M5" s="7">
        <v>20</v>
      </c>
      <c r="N5" s="7">
        <v>90</v>
      </c>
      <c r="O5" s="7">
        <v>25</v>
      </c>
      <c r="P5" s="7">
        <v>50</v>
      </c>
      <c r="Q5" s="7">
        <v>800</v>
      </c>
      <c r="R5" s="7">
        <v>95</v>
      </c>
      <c r="S5" s="1">
        <f t="shared" si="0"/>
        <v>2032</v>
      </c>
    </row>
    <row r="6" spans="1:19" x14ac:dyDescent="0.55000000000000004">
      <c r="A6" t="s">
        <v>34</v>
      </c>
      <c r="B6" s="7">
        <v>230</v>
      </c>
      <c r="C6" s="7">
        <v>130</v>
      </c>
      <c r="D6" s="7">
        <v>40</v>
      </c>
      <c r="E6" s="7">
        <v>90</v>
      </c>
      <c r="F6" s="7">
        <v>20</v>
      </c>
      <c r="G6" s="7">
        <v>50</v>
      </c>
      <c r="H6" s="7">
        <v>250</v>
      </c>
      <c r="I6" s="7">
        <v>30</v>
      </c>
      <c r="J6" s="7">
        <v>20</v>
      </c>
      <c r="K6" s="7">
        <v>80</v>
      </c>
      <c r="L6" s="7">
        <v>15</v>
      </c>
      <c r="M6" s="7">
        <v>35</v>
      </c>
      <c r="N6" s="7">
        <v>70</v>
      </c>
      <c r="O6" s="7">
        <v>15</v>
      </c>
      <c r="P6" s="7">
        <v>50</v>
      </c>
      <c r="Q6" s="7">
        <v>800</v>
      </c>
      <c r="R6" s="7">
        <v>100</v>
      </c>
      <c r="S6" s="1">
        <f t="shared" si="0"/>
        <v>2025</v>
      </c>
    </row>
    <row r="7" spans="1:19" x14ac:dyDescent="0.55000000000000004">
      <c r="A7" t="s">
        <v>35</v>
      </c>
      <c r="B7" s="7">
        <v>260</v>
      </c>
      <c r="C7" s="7">
        <v>125</v>
      </c>
      <c r="D7" s="7">
        <v>40</v>
      </c>
      <c r="E7" s="7">
        <v>100</v>
      </c>
      <c r="F7" s="7">
        <v>50</v>
      </c>
      <c r="G7" s="7">
        <v>80</v>
      </c>
      <c r="H7" s="7">
        <v>220</v>
      </c>
      <c r="I7" s="7">
        <v>25</v>
      </c>
      <c r="J7" s="7">
        <v>15</v>
      </c>
      <c r="K7" s="7">
        <v>90</v>
      </c>
      <c r="L7" s="7">
        <v>15</v>
      </c>
      <c r="M7" s="7">
        <v>40</v>
      </c>
      <c r="N7" s="7">
        <v>60</v>
      </c>
      <c r="O7" s="7">
        <v>30</v>
      </c>
      <c r="P7" s="7">
        <v>50</v>
      </c>
      <c r="Q7" s="7">
        <v>800</v>
      </c>
      <c r="R7" s="7">
        <v>105</v>
      </c>
      <c r="S7" s="1">
        <f t="shared" si="0"/>
        <v>2105</v>
      </c>
    </row>
    <row r="8" spans="1:19" x14ac:dyDescent="0.55000000000000004">
      <c r="A8" t="s">
        <v>36</v>
      </c>
      <c r="B8" s="7">
        <v>250</v>
      </c>
      <c r="C8" s="7">
        <v>160</v>
      </c>
      <c r="D8" s="7">
        <v>40</v>
      </c>
      <c r="E8" s="7">
        <v>120</v>
      </c>
      <c r="F8" s="7">
        <v>45</v>
      </c>
      <c r="G8" s="7">
        <v>100</v>
      </c>
      <c r="H8" s="7">
        <v>400</v>
      </c>
      <c r="I8" s="7">
        <v>35</v>
      </c>
      <c r="J8" s="7">
        <v>10</v>
      </c>
      <c r="K8" s="7">
        <v>50</v>
      </c>
      <c r="L8" s="7">
        <v>15</v>
      </c>
      <c r="M8" s="7">
        <v>25</v>
      </c>
      <c r="N8" s="7">
        <v>110</v>
      </c>
      <c r="O8" s="7">
        <v>20</v>
      </c>
      <c r="P8" s="7">
        <v>50</v>
      </c>
      <c r="Q8" s="7">
        <v>800</v>
      </c>
      <c r="R8" s="7">
        <v>90</v>
      </c>
      <c r="S8" s="1">
        <f t="shared" si="0"/>
        <v>2320</v>
      </c>
    </row>
    <row r="9" spans="1:19" x14ac:dyDescent="0.55000000000000004">
      <c r="A9" t="s">
        <v>37</v>
      </c>
      <c r="B9" s="7">
        <v>280</v>
      </c>
      <c r="C9" s="7">
        <v>130</v>
      </c>
      <c r="D9" s="7">
        <v>40</v>
      </c>
      <c r="E9" s="7">
        <v>105</v>
      </c>
      <c r="F9" s="7">
        <v>30</v>
      </c>
      <c r="G9" s="7">
        <v>70</v>
      </c>
      <c r="H9" s="7">
        <v>150</v>
      </c>
      <c r="I9" s="7">
        <v>20</v>
      </c>
      <c r="J9" s="7">
        <v>10</v>
      </c>
      <c r="K9" s="7">
        <v>60</v>
      </c>
      <c r="L9" s="7">
        <v>15</v>
      </c>
      <c r="M9" s="7">
        <v>15</v>
      </c>
      <c r="N9" s="7">
        <v>100</v>
      </c>
      <c r="O9" s="7">
        <v>15</v>
      </c>
      <c r="P9" s="7">
        <v>50</v>
      </c>
      <c r="Q9" s="7">
        <v>800</v>
      </c>
      <c r="R9" s="7">
        <v>95</v>
      </c>
      <c r="S9" s="1">
        <f t="shared" si="0"/>
        <v>1985</v>
      </c>
    </row>
    <row r="10" spans="1:19" x14ac:dyDescent="0.55000000000000004">
      <c r="A10" t="s">
        <v>38</v>
      </c>
      <c r="B10" s="7">
        <v>270</v>
      </c>
      <c r="C10" s="7">
        <v>140</v>
      </c>
      <c r="D10" s="7">
        <v>40</v>
      </c>
      <c r="E10" s="7">
        <v>110</v>
      </c>
      <c r="F10" s="7">
        <v>40</v>
      </c>
      <c r="G10" s="7">
        <v>60</v>
      </c>
      <c r="H10" s="7">
        <v>250</v>
      </c>
      <c r="I10" s="7">
        <v>30</v>
      </c>
      <c r="J10" s="7">
        <v>15</v>
      </c>
      <c r="K10" s="7">
        <v>80</v>
      </c>
      <c r="L10" s="7">
        <v>15</v>
      </c>
      <c r="M10" s="7">
        <v>20</v>
      </c>
      <c r="N10" s="7">
        <v>90</v>
      </c>
      <c r="O10" s="7">
        <v>25</v>
      </c>
      <c r="P10" s="7">
        <v>50</v>
      </c>
      <c r="Q10" s="7">
        <v>800</v>
      </c>
      <c r="R10" s="7">
        <v>100</v>
      </c>
      <c r="S10" s="1">
        <f t="shared" si="0"/>
        <v>2135</v>
      </c>
    </row>
    <row r="11" spans="1:19" x14ac:dyDescent="0.55000000000000004">
      <c r="A11" t="s">
        <v>39</v>
      </c>
      <c r="B11" s="7">
        <v>250</v>
      </c>
      <c r="C11" s="7">
        <v>120</v>
      </c>
      <c r="D11" s="7">
        <v>40</v>
      </c>
      <c r="E11" s="7">
        <v>100</v>
      </c>
      <c r="F11" s="7">
        <v>25</v>
      </c>
      <c r="G11" s="7">
        <v>50</v>
      </c>
      <c r="H11" s="7">
        <v>180</v>
      </c>
      <c r="I11" s="7">
        <v>20</v>
      </c>
      <c r="J11" s="7">
        <v>10</v>
      </c>
      <c r="K11" s="7">
        <v>70</v>
      </c>
      <c r="L11" s="7">
        <v>15</v>
      </c>
      <c r="M11" s="7">
        <v>30</v>
      </c>
      <c r="N11" s="7">
        <v>80</v>
      </c>
      <c r="O11" s="7">
        <v>10</v>
      </c>
      <c r="P11" s="7">
        <v>50</v>
      </c>
      <c r="Q11" s="7">
        <v>800</v>
      </c>
      <c r="R11" s="7">
        <v>110</v>
      </c>
      <c r="S11" s="1">
        <f t="shared" si="0"/>
        <v>1960</v>
      </c>
    </row>
    <row r="12" spans="1:19" x14ac:dyDescent="0.55000000000000004">
      <c r="A12" t="s">
        <v>40</v>
      </c>
      <c r="B12" s="7">
        <v>240</v>
      </c>
      <c r="C12" s="7">
        <v>110</v>
      </c>
      <c r="D12" s="7">
        <v>40</v>
      </c>
      <c r="E12" s="7">
        <v>90</v>
      </c>
      <c r="F12" s="7">
        <v>30</v>
      </c>
      <c r="G12" s="7">
        <v>40</v>
      </c>
      <c r="H12" s="7">
        <v>300</v>
      </c>
      <c r="I12" s="7">
        <v>25</v>
      </c>
      <c r="J12" s="7">
        <v>12</v>
      </c>
      <c r="K12" s="7">
        <v>40</v>
      </c>
      <c r="L12" s="7">
        <v>15</v>
      </c>
      <c r="M12" s="7">
        <v>25</v>
      </c>
      <c r="N12" s="7">
        <v>120</v>
      </c>
      <c r="O12" s="7">
        <v>20</v>
      </c>
      <c r="P12" s="7">
        <v>50</v>
      </c>
      <c r="Q12" s="7">
        <v>800</v>
      </c>
      <c r="R12" s="7">
        <v>90</v>
      </c>
      <c r="S12" s="1">
        <f t="shared" si="0"/>
        <v>2047</v>
      </c>
    </row>
    <row r="13" spans="1:19" x14ac:dyDescent="0.55000000000000004">
      <c r="A13" t="s">
        <v>41</v>
      </c>
      <c r="B13" s="7">
        <v>300</v>
      </c>
      <c r="C13" s="7">
        <v>180</v>
      </c>
      <c r="D13" s="7">
        <v>40</v>
      </c>
      <c r="E13" s="7">
        <v>120</v>
      </c>
      <c r="F13" s="7">
        <v>50</v>
      </c>
      <c r="G13" s="7">
        <v>100</v>
      </c>
      <c r="H13" s="7">
        <v>500</v>
      </c>
      <c r="I13" s="7">
        <v>40</v>
      </c>
      <c r="J13" s="7">
        <v>20</v>
      </c>
      <c r="K13" s="7">
        <v>100</v>
      </c>
      <c r="L13" s="7">
        <v>15</v>
      </c>
      <c r="M13" s="7">
        <v>50</v>
      </c>
      <c r="N13" s="7">
        <v>140</v>
      </c>
      <c r="O13" s="7">
        <v>30</v>
      </c>
      <c r="P13" s="7">
        <v>50</v>
      </c>
      <c r="Q13" s="7">
        <v>800</v>
      </c>
      <c r="R13" s="7">
        <v>120</v>
      </c>
      <c r="S13" s="1">
        <f t="shared" si="0"/>
        <v>2655</v>
      </c>
    </row>
    <row r="14" spans="1:19" x14ac:dyDescent="0.55000000000000004">
      <c r="B14" s="1">
        <f>SUM(B2:B13)</f>
        <v>3100</v>
      </c>
      <c r="C14" s="1">
        <f t="shared" ref="C14:R14" si="1">SUM(C2:C13)</f>
        <v>1615</v>
      </c>
      <c r="D14" s="1">
        <f t="shared" si="1"/>
        <v>485</v>
      </c>
      <c r="E14" s="1">
        <f t="shared" si="1"/>
        <v>1245</v>
      </c>
      <c r="F14" s="1">
        <f t="shared" si="1"/>
        <v>420</v>
      </c>
      <c r="G14" s="1">
        <f t="shared" si="1"/>
        <v>770</v>
      </c>
      <c r="H14" s="1">
        <f t="shared" si="1"/>
        <v>3080</v>
      </c>
      <c r="I14" s="1">
        <f t="shared" si="1"/>
        <v>340</v>
      </c>
      <c r="J14" s="1">
        <f t="shared" si="1"/>
        <v>164</v>
      </c>
      <c r="K14" s="1">
        <f t="shared" si="1"/>
        <v>790</v>
      </c>
      <c r="L14" s="1">
        <f t="shared" si="1"/>
        <v>180</v>
      </c>
      <c r="M14" s="1">
        <f t="shared" si="1"/>
        <v>335</v>
      </c>
      <c r="N14" s="1">
        <f t="shared" si="1"/>
        <v>1160</v>
      </c>
      <c r="O14" s="1">
        <f t="shared" si="1"/>
        <v>235</v>
      </c>
      <c r="P14" s="1">
        <f t="shared" si="1"/>
        <v>600</v>
      </c>
      <c r="Q14" s="1">
        <f t="shared" si="1"/>
        <v>9600</v>
      </c>
      <c r="R14" s="1">
        <f t="shared" si="1"/>
        <v>1205</v>
      </c>
      <c r="S14" s="1">
        <f>SUM(S2:S13)</f>
        <v>25324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dec jan</vt:lpstr>
      <vt:lpstr>monthly total spending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中山秀斉</dc:creator>
  <cp:lastModifiedBy>中山秀斉</cp:lastModifiedBy>
  <dcterms:created xsi:type="dcterms:W3CDTF">2025-01-06T04:56:00Z</dcterms:created>
  <dcterms:modified xsi:type="dcterms:W3CDTF">2025-01-06T10:28:21Z</dcterms:modified>
</cp:coreProperties>
</file>